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MAI\"/>
    </mc:Choice>
  </mc:AlternateContent>
  <bookViews>
    <workbookView xWindow="-108" yWindow="-108" windowWidth="23256" windowHeight="12456" activeTab="2"/>
  </bookViews>
  <sheets>
    <sheet name="VS" sheetId="7" r:id="rId1"/>
    <sheet name="ARTUS" sheetId="12" r:id="rId2"/>
    <sheet name="EXPERTIS" sheetId="13" r:id="rId3"/>
  </sheets>
  <definedNames>
    <definedName name="_xlnm.Print_Titles" localSheetId="1">ARTUS!$7:$9</definedName>
    <definedName name="_xlnm.Print_Titles" localSheetId="2">EXPERTIS!$7:$9</definedName>
    <definedName name="_xlnm.Print_Titles" localSheetId="0">VS!$7:$9</definedName>
    <definedName name="_xlnm.Print_Area" localSheetId="1">ARTUS!$A$2:$G$39</definedName>
    <definedName name="_xlnm.Print_Area" localSheetId="2">EXPERTIS!$A$2:$G$40</definedName>
    <definedName name="_xlnm.Print_Area" localSheetId="0">VS!$A$2:$G$55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3" l="1"/>
  <c r="E26" i="13"/>
  <c r="D26" i="13"/>
  <c r="D40" i="7"/>
  <c r="E40" i="7"/>
  <c r="E41" i="7" s="1"/>
  <c r="F40" i="7"/>
  <c r="G40" i="7"/>
  <c r="F41" i="7" s="1"/>
  <c r="D41" i="7"/>
  <c r="G24" i="12" l="1"/>
  <c r="F25" i="12" s="1"/>
  <c r="F24" i="12"/>
  <c r="E24" i="12"/>
  <c r="E25" i="12" s="1"/>
  <c r="D24" i="12"/>
  <c r="D25" i="12" s="1"/>
</calcChain>
</file>

<file path=xl/sharedStrings.xml><?xml version="1.0" encoding="utf-8"?>
<sst xmlns="http://schemas.openxmlformats.org/spreadsheetml/2006/main" count="208" uniqueCount="64">
  <si>
    <t>MONTANT RECLAME</t>
  </si>
  <si>
    <t>BORDEREAUX DE REGLEMENT EN TIERS PAYANT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</si>
  <si>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</si>
  <si>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</si>
  <si>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</si>
  <si>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</si>
  <si>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</si>
  <si>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</si>
  <si>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PHARMACIE WILLIAM PONTY</t>
  </si>
  <si>
    <t>PHARMACIE MALON</t>
  </si>
  <si>
    <t>PH1462</t>
  </si>
  <si>
    <t>PH1944</t>
  </si>
  <si>
    <t>CM1237</t>
  </si>
  <si>
    <t>POLYCLINIQUE CENTRALE ABOBO</t>
  </si>
  <si>
    <t>GARANT : VS</t>
  </si>
  <si>
    <t>VITALIS SANTE</t>
  </si>
  <si>
    <t>POLICE</t>
  </si>
  <si>
    <t>COTE-D'IVOIRE CABLES</t>
  </si>
  <si>
    <t xml:space="preserve">Nombre de lignes : </t>
  </si>
  <si>
    <t>CM1178</t>
  </si>
  <si>
    <t>CLINIQUE MEDICALE LES OLIVIERS</t>
  </si>
  <si>
    <t>CM1206</t>
  </si>
  <si>
    <t>CLINIQUE MEDICALE ROCHE</t>
  </si>
  <si>
    <t>CM1082</t>
  </si>
  <si>
    <t>SOCIETE MEDICALE LES PERLES</t>
  </si>
  <si>
    <t>CM1185</t>
  </si>
  <si>
    <t>CLINIQUE MEDICALE LES BEATITUDES</t>
  </si>
  <si>
    <t>CM1235</t>
  </si>
  <si>
    <t>CLINIQUE MEDICALE COEUR D ESPERANCE</t>
  </si>
  <si>
    <t>PH1428</t>
  </si>
  <si>
    <t>NOUVELLE PHARMACIE TOIT ROUGE</t>
  </si>
  <si>
    <t xml:space="preserve">ELDATRANS </t>
  </si>
  <si>
    <t>CM1006</t>
  </si>
  <si>
    <t>ESPACE MEDICAL LES RUCHES</t>
  </si>
  <si>
    <t>CM1000</t>
  </si>
  <si>
    <t>CENTRE MEDICAL LA RETINE</t>
  </si>
  <si>
    <t>PH1097</t>
  </si>
  <si>
    <t>PHARMACIE DU LYCEE TECHNIQUE</t>
  </si>
  <si>
    <t>PH1391</t>
  </si>
  <si>
    <t>PHARMACIE DES BRASSEURS</t>
  </si>
  <si>
    <t>ORYX OIL CI</t>
  </si>
  <si>
    <t>DT1082</t>
  </si>
  <si>
    <t xml:space="preserve">CABINET DENTAIRE SAINTE RITA DE CASCIA </t>
  </si>
  <si>
    <t>PH1026</t>
  </si>
  <si>
    <t>PHARMACIE LA PROVIDENCE</t>
  </si>
  <si>
    <t>PH1079</t>
  </si>
  <si>
    <t>PHARMACIE ADJAME SANTE NOUVELLE</t>
  </si>
  <si>
    <t>PH1442</t>
  </si>
  <si>
    <t>PHARMACIE NOUVEAU QUARTIER YOPOUGON</t>
  </si>
  <si>
    <t>PH1626</t>
  </si>
  <si>
    <t>PHARMACIE AKRE ALBERT ASSAMOI</t>
  </si>
  <si>
    <t xml:space="preserve">GREEN WAYS </t>
  </si>
  <si>
    <t>CM1221</t>
  </si>
  <si>
    <t>CLINIQUE IRYS SARL</t>
  </si>
  <si>
    <t>CM2011</t>
  </si>
  <si>
    <t>POLYCLINIQUE FARAH</t>
  </si>
  <si>
    <t xml:space="preserve">BERYL CONSULTING </t>
  </si>
  <si>
    <t>CM1066</t>
  </si>
  <si>
    <t>CLINIQUE MEDICALE LA CHRYSALIDE</t>
  </si>
  <si>
    <t>PH1245</t>
  </si>
  <si>
    <t>PHARMACIE FANNY</t>
  </si>
  <si>
    <t>PH1492</t>
  </si>
  <si>
    <t>PHARMACIE SAINT ANDRE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</si>
  <si>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31/05/2021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</si>
</sst>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0" fontId="0" fillId="0" borderId="1" xfId="0" applyBorder="1"/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wrapText="1" indent="10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164" fontId="0" fillId="0" borderId="1" xfId="0" applyNumberFormat="1" applyBorder="1"/>
    <xf numFmtId="0" fontId="0" fillId="0" borderId="0" xfId="0" applyNumberFormat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1"/>
  <sheetViews>
    <sheetView topLeftCell="A13" zoomScaleNormal="100" workbookViewId="0">
      <selection activeCell="A13" sqref="A13:XFD24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20" bestFit="1" customWidth="1"/>
    <col min="4" max="4" width="22.44140625" style="14" customWidth="1"/>
    <col min="5" max="5" width="21.5546875" style="14" customWidth="1"/>
    <col min="6" max="6" width="18.44140625" style="14" bestFit="1" customWidth="1"/>
    <col min="7" max="7" width="16.77734375" style="15" customWidth="1"/>
    <col min="8" max="8" width="11.5546875" style="6"/>
  </cols>
  <sheetData>
    <row r="2" spans="1:8" ht="14.4" customHeight="1" x14ac:dyDescent="0.3">
      <c r="A2" s="32" t="s">
        <v>1</v>
      </c>
      <c r="B2" s="32"/>
      <c r="C2" s="32"/>
      <c r="D2" s="32"/>
      <c r="E2" s="32"/>
      <c r="F2" s="32"/>
      <c r="G2" s="32"/>
    </row>
    <row r="3" spans="1:8" ht="14.4" customHeight="1" x14ac:dyDescent="0.3">
      <c r="A3" s="32"/>
      <c r="B3" s="32"/>
      <c r="C3" s="32"/>
      <c r="D3" s="32"/>
      <c r="E3" s="32"/>
      <c r="F3" s="32"/>
      <c r="G3" s="32"/>
    </row>
    <row r="6" spans="1:8" ht="15" thickBot="1" x14ac:dyDescent="0.35"/>
    <row r="7" spans="1:8" s="2" customFormat="1" ht="24" customHeight="1" x14ac:dyDescent="0.3">
      <c r="A7" s="33" t="s">
        <v>14</v>
      </c>
      <c r="B7" s="34"/>
      <c r="C7" s="35" t="s">
        <v>15</v>
      </c>
      <c r="D7" s="35"/>
      <c r="E7" s="35"/>
      <c r="F7" s="35"/>
      <c r="G7" s="36"/>
      <c r="H7" s="7"/>
    </row>
    <row r="8" spans="1:8" ht="24" customHeight="1" x14ac:dyDescent="0.3">
      <c r="A8" s="37" t="s">
        <v>63</v>
      </c>
      <c r="B8" s="38"/>
      <c r="C8" s="38"/>
      <c r="D8" s="38"/>
      <c r="E8" s="38"/>
      <c r="F8" s="38"/>
      <c r="G8" s="39"/>
    </row>
    <row r="9" spans="1:8" ht="25.8" customHeight="1" x14ac:dyDescent="0.3">
      <c r="A9" s="25" t="s">
        <v>16</v>
      </c>
      <c r="B9" s="25" t="s">
        <v>2</v>
      </c>
      <c r="C9" s="21" t="s">
        <v>3</v>
      </c>
      <c r="D9" s="16" t="s">
        <v>0</v>
      </c>
      <c r="E9" s="16" t="s">
        <v>7</v>
      </c>
      <c r="F9" s="16" t="s">
        <v>5</v>
      </c>
      <c r="G9" s="16" t="s">
        <v>6</v>
      </c>
      <c r="H9" s="5"/>
    </row>
    <row r="10" spans="1:8" s="3" customFormat="1" ht="24" customHeight="1" x14ac:dyDescent="0.3">
      <c r="A10" s="11" t="s">
        <v>56</v>
      </c>
      <c r="B10" s="11" t="s">
        <v>54</v>
      </c>
      <c r="C10" s="11" t="s">
        <v>55</v>
      </c>
      <c r="D10" s="19">
        <v>144000</v>
      </c>
      <c r="E10" s="19">
        <v>144000</v>
      </c>
      <c r="F10" s="19">
        <v>0</v>
      </c>
      <c r="G10" s="19">
        <v>144000</v>
      </c>
      <c r="H10" s="8"/>
    </row>
    <row r="11" spans="1:8" s="3" customFormat="1" ht="24" customHeight="1" x14ac:dyDescent="0.3">
      <c r="A11" s="11" t="s">
        <v>56</v>
      </c>
      <c r="B11" s="11" t="s">
        <v>36</v>
      </c>
      <c r="C11" s="11" t="s">
        <v>37</v>
      </c>
      <c r="D11" s="19">
        <v>19690</v>
      </c>
      <c r="E11" s="19">
        <v>19760</v>
      </c>
      <c r="F11" s="19">
        <v>0</v>
      </c>
      <c r="G11" s="19">
        <v>19760</v>
      </c>
      <c r="H11" s="8"/>
    </row>
    <row r="12" spans="1:8" s="3" customFormat="1" ht="24" customHeight="1" x14ac:dyDescent="0.3">
      <c r="A12" s="28" t="s">
        <v>56</v>
      </c>
      <c r="B12" s="28"/>
      <c r="C12" s="28"/>
      <c r="D12" s="23">
        <v>163690</v>
      </c>
      <c r="E12" s="23">
        <v>163760</v>
      </c>
      <c r="F12" s="23">
        <v>0</v>
      </c>
      <c r="G12" s="23">
        <v>163760</v>
      </c>
      <c r="H12" s="8"/>
    </row>
    <row r="13" spans="1:8" s="3" customFormat="1" ht="24" customHeight="1" x14ac:dyDescent="0.3">
      <c r="A13" s="11" t="s">
        <v>17</v>
      </c>
      <c r="B13" s="11" t="s">
        <v>23</v>
      </c>
      <c r="C13" s="11" t="s">
        <v>24</v>
      </c>
      <c r="D13" s="19">
        <v>25150</v>
      </c>
      <c r="E13" s="19">
        <v>20120</v>
      </c>
      <c r="F13" s="19">
        <v>0</v>
      </c>
      <c r="G13" s="19">
        <v>20120</v>
      </c>
      <c r="H13" s="8"/>
    </row>
    <row r="14" spans="1:8" s="3" customFormat="1" ht="24" customHeight="1" x14ac:dyDescent="0.3">
      <c r="A14" s="11" t="s">
        <v>17</v>
      </c>
      <c r="B14" s="11" t="s">
        <v>25</v>
      </c>
      <c r="C14" s="11" t="s">
        <v>26</v>
      </c>
      <c r="D14" s="19">
        <v>14000</v>
      </c>
      <c r="E14" s="19">
        <v>11200</v>
      </c>
      <c r="F14" s="19">
        <v>0</v>
      </c>
      <c r="G14" s="19">
        <v>11200</v>
      </c>
      <c r="H14" s="8"/>
    </row>
    <row r="15" spans="1:8" s="3" customFormat="1" ht="24" customHeight="1" x14ac:dyDescent="0.3">
      <c r="A15" s="11" t="s">
        <v>17</v>
      </c>
      <c r="B15" s="11" t="s">
        <v>34</v>
      </c>
      <c r="C15" s="11" t="s">
        <v>35</v>
      </c>
      <c r="D15" s="19">
        <v>14000</v>
      </c>
      <c r="E15" s="19">
        <v>11200</v>
      </c>
      <c r="F15" s="19">
        <v>0</v>
      </c>
      <c r="G15" s="19">
        <v>11200</v>
      </c>
      <c r="H15" s="8"/>
    </row>
    <row r="16" spans="1:8" s="3" customFormat="1" ht="24" customHeight="1" x14ac:dyDescent="0.3">
      <c r="A16" s="11" t="s">
        <v>17</v>
      </c>
      <c r="B16" s="11" t="s">
        <v>27</v>
      </c>
      <c r="C16" s="11" t="s">
        <v>28</v>
      </c>
      <c r="D16" s="19">
        <v>609290</v>
      </c>
      <c r="E16" s="19">
        <v>487432</v>
      </c>
      <c r="F16" s="19">
        <v>0</v>
      </c>
      <c r="G16" s="19">
        <v>487432</v>
      </c>
      <c r="H16" s="8"/>
    </row>
    <row r="17" spans="1:8" s="3" customFormat="1" ht="24" customHeight="1" x14ac:dyDescent="0.3">
      <c r="A17" s="11" t="s">
        <v>17</v>
      </c>
      <c r="B17" s="11" t="s">
        <v>12</v>
      </c>
      <c r="C17" s="11" t="s">
        <v>13</v>
      </c>
      <c r="D17" s="19">
        <v>29000</v>
      </c>
      <c r="E17" s="19">
        <v>23200</v>
      </c>
      <c r="F17" s="19">
        <v>0</v>
      </c>
      <c r="G17" s="19">
        <v>23200</v>
      </c>
      <c r="H17" s="8"/>
    </row>
    <row r="18" spans="1:8" s="3" customFormat="1" ht="24" customHeight="1" x14ac:dyDescent="0.3">
      <c r="A18" s="11" t="s">
        <v>17</v>
      </c>
      <c r="B18" s="11" t="s">
        <v>43</v>
      </c>
      <c r="C18" s="11" t="s">
        <v>44</v>
      </c>
      <c r="D18" s="19">
        <v>209985</v>
      </c>
      <c r="E18" s="19">
        <v>27400</v>
      </c>
      <c r="F18" s="19">
        <v>0</v>
      </c>
      <c r="G18" s="19">
        <v>27400</v>
      </c>
      <c r="H18" s="8"/>
    </row>
    <row r="19" spans="1:8" s="3" customFormat="1" ht="24" customHeight="1" x14ac:dyDescent="0.3">
      <c r="A19" s="11" t="s">
        <v>17</v>
      </c>
      <c r="B19" s="11" t="s">
        <v>45</v>
      </c>
      <c r="C19" s="11" t="s">
        <v>46</v>
      </c>
      <c r="D19" s="19">
        <v>8320</v>
      </c>
      <c r="E19" s="19">
        <v>13216</v>
      </c>
      <c r="F19" s="19">
        <v>0</v>
      </c>
      <c r="G19" s="19">
        <v>13216</v>
      </c>
      <c r="H19" s="8"/>
    </row>
    <row r="20" spans="1:8" s="3" customFormat="1" ht="24" customHeight="1" x14ac:dyDescent="0.3">
      <c r="A20" s="11" t="s">
        <v>17</v>
      </c>
      <c r="B20" s="11" t="s">
        <v>29</v>
      </c>
      <c r="C20" s="11" t="s">
        <v>30</v>
      </c>
      <c r="D20" s="19">
        <v>19290</v>
      </c>
      <c r="E20" s="19">
        <v>15480</v>
      </c>
      <c r="F20" s="19">
        <v>0</v>
      </c>
      <c r="G20" s="19">
        <v>15480</v>
      </c>
      <c r="H20" s="8"/>
    </row>
    <row r="21" spans="1:8" s="3" customFormat="1" ht="24" customHeight="1" x14ac:dyDescent="0.3">
      <c r="A21" s="11" t="s">
        <v>17</v>
      </c>
      <c r="B21" s="11" t="s">
        <v>47</v>
      </c>
      <c r="C21" s="11" t="s">
        <v>48</v>
      </c>
      <c r="D21" s="19">
        <v>11110</v>
      </c>
      <c r="E21" s="19">
        <v>8916</v>
      </c>
      <c r="F21" s="19">
        <v>0</v>
      </c>
      <c r="G21" s="19">
        <v>8916</v>
      </c>
      <c r="H21" s="8"/>
    </row>
    <row r="22" spans="1:8" s="3" customFormat="1" ht="24" customHeight="1" x14ac:dyDescent="0.3">
      <c r="A22" s="11" t="s">
        <v>17</v>
      </c>
      <c r="B22" s="11" t="s">
        <v>49</v>
      </c>
      <c r="C22" s="11" t="s">
        <v>50</v>
      </c>
      <c r="D22" s="19">
        <v>13325</v>
      </c>
      <c r="E22" s="19">
        <v>10692</v>
      </c>
      <c r="F22" s="19">
        <v>0</v>
      </c>
      <c r="G22" s="19">
        <v>10692</v>
      </c>
      <c r="H22" s="8"/>
    </row>
    <row r="23" spans="1:8" s="3" customFormat="1" ht="24" customHeight="1" x14ac:dyDescent="0.3">
      <c r="A23" s="11" t="s">
        <v>17</v>
      </c>
      <c r="B23" s="11" t="s">
        <v>11</v>
      </c>
      <c r="C23" s="11" t="s">
        <v>9</v>
      </c>
      <c r="D23" s="19">
        <v>30000</v>
      </c>
      <c r="E23" s="19">
        <v>19220</v>
      </c>
      <c r="F23" s="19">
        <v>0</v>
      </c>
      <c r="G23" s="19">
        <v>19220</v>
      </c>
      <c r="H23" s="8"/>
    </row>
    <row r="24" spans="1:8" s="3" customFormat="1" ht="24" customHeight="1" x14ac:dyDescent="0.3">
      <c r="A24" s="42" t="s">
        <v>17</v>
      </c>
      <c r="B24" s="43"/>
      <c r="C24" s="44"/>
      <c r="D24" s="23">
        <v>983470</v>
      </c>
      <c r="E24" s="23">
        <v>648076</v>
      </c>
      <c r="F24" s="23">
        <v>0</v>
      </c>
      <c r="G24" s="23">
        <v>648076</v>
      </c>
      <c r="H24" s="8"/>
    </row>
    <row r="25" spans="1:8" s="3" customFormat="1" ht="24" customHeight="1" x14ac:dyDescent="0.3">
      <c r="A25" s="11" t="s">
        <v>31</v>
      </c>
      <c r="B25" s="11" t="s">
        <v>52</v>
      </c>
      <c r="C25" s="11" t="s">
        <v>53</v>
      </c>
      <c r="D25" s="19">
        <v>51000</v>
      </c>
      <c r="E25" s="19">
        <v>40800</v>
      </c>
      <c r="F25" s="19">
        <v>0</v>
      </c>
      <c r="G25" s="19">
        <v>40800</v>
      </c>
      <c r="H25" s="8"/>
    </row>
    <row r="26" spans="1:8" s="3" customFormat="1" ht="24" customHeight="1" x14ac:dyDescent="0.3">
      <c r="A26" s="11" t="s">
        <v>31</v>
      </c>
      <c r="B26" s="11" t="s">
        <v>54</v>
      </c>
      <c r="C26" s="11" t="s">
        <v>55</v>
      </c>
      <c r="D26" s="19">
        <v>100000</v>
      </c>
      <c r="E26" s="19">
        <v>80000</v>
      </c>
      <c r="F26" s="19">
        <v>0</v>
      </c>
      <c r="G26" s="19">
        <v>80000</v>
      </c>
      <c r="H26" s="8"/>
    </row>
    <row r="27" spans="1:8" s="3" customFormat="1" ht="24" customHeight="1" x14ac:dyDescent="0.3">
      <c r="A27" s="11" t="s">
        <v>31</v>
      </c>
      <c r="B27" s="11" t="s">
        <v>21</v>
      </c>
      <c r="C27" s="11" t="s">
        <v>22</v>
      </c>
      <c r="D27" s="19">
        <v>15000</v>
      </c>
      <c r="E27" s="19">
        <v>12000</v>
      </c>
      <c r="F27" s="19">
        <v>0</v>
      </c>
      <c r="G27" s="19">
        <v>12000</v>
      </c>
      <c r="H27" s="8"/>
    </row>
    <row r="28" spans="1:8" s="3" customFormat="1" ht="24" customHeight="1" x14ac:dyDescent="0.3">
      <c r="A28" s="11" t="s">
        <v>31</v>
      </c>
      <c r="B28" s="11" t="s">
        <v>57</v>
      </c>
      <c r="C28" s="11" t="s">
        <v>58</v>
      </c>
      <c r="D28" s="19">
        <v>35985</v>
      </c>
      <c r="E28" s="19">
        <v>28788</v>
      </c>
      <c r="F28" s="19">
        <v>0</v>
      </c>
      <c r="G28" s="19">
        <v>28788</v>
      </c>
      <c r="H28" s="8"/>
    </row>
    <row r="29" spans="1:8" s="3" customFormat="1" ht="24" customHeight="1" x14ac:dyDescent="0.3">
      <c r="A29" s="11" t="s">
        <v>31</v>
      </c>
      <c r="B29" s="11" t="s">
        <v>19</v>
      </c>
      <c r="C29" s="11" t="s">
        <v>20</v>
      </c>
      <c r="D29" s="19">
        <v>46370</v>
      </c>
      <c r="E29" s="19">
        <v>38965</v>
      </c>
      <c r="F29" s="19">
        <v>0</v>
      </c>
      <c r="G29" s="19">
        <v>29620</v>
      </c>
      <c r="H29" s="8"/>
    </row>
    <row r="30" spans="1:8" s="3" customFormat="1" ht="24" customHeight="1" x14ac:dyDescent="0.3">
      <c r="A30" s="11" t="s">
        <v>31</v>
      </c>
      <c r="B30" s="11" t="s">
        <v>32</v>
      </c>
      <c r="C30" s="11" t="s">
        <v>33</v>
      </c>
      <c r="D30" s="19">
        <v>34025</v>
      </c>
      <c r="E30" s="19">
        <v>27220</v>
      </c>
      <c r="F30" s="19">
        <v>0</v>
      </c>
      <c r="G30" s="19">
        <v>27220</v>
      </c>
      <c r="H30" s="8"/>
    </row>
    <row r="31" spans="1:8" s="3" customFormat="1" ht="24" customHeight="1" x14ac:dyDescent="0.3">
      <c r="A31" s="11" t="s">
        <v>31</v>
      </c>
      <c r="B31" s="11" t="s">
        <v>59</v>
      </c>
      <c r="C31" s="11" t="s">
        <v>60</v>
      </c>
      <c r="D31" s="19">
        <v>40075</v>
      </c>
      <c r="E31" s="19">
        <v>32264</v>
      </c>
      <c r="F31" s="19">
        <v>0</v>
      </c>
      <c r="G31" s="19">
        <v>32264</v>
      </c>
      <c r="H31" s="8"/>
    </row>
    <row r="32" spans="1:8" s="3" customFormat="1" ht="24" customHeight="1" x14ac:dyDescent="0.3">
      <c r="A32" s="11" t="s">
        <v>31</v>
      </c>
      <c r="B32" s="11" t="s">
        <v>38</v>
      </c>
      <c r="C32" s="11" t="s">
        <v>39</v>
      </c>
      <c r="D32" s="19">
        <v>16800</v>
      </c>
      <c r="E32" s="19">
        <v>13440</v>
      </c>
      <c r="F32" s="19">
        <v>0</v>
      </c>
      <c r="G32" s="19">
        <v>13440</v>
      </c>
      <c r="H32" s="8"/>
    </row>
    <row r="33" spans="1:8" s="3" customFormat="1" ht="24" customHeight="1" x14ac:dyDescent="0.3">
      <c r="A33" s="11" t="s">
        <v>31</v>
      </c>
      <c r="B33" s="11" t="s">
        <v>29</v>
      </c>
      <c r="C33" s="11" t="s">
        <v>30</v>
      </c>
      <c r="D33" s="19">
        <v>35025</v>
      </c>
      <c r="E33" s="19">
        <v>28132</v>
      </c>
      <c r="F33" s="19">
        <v>0</v>
      </c>
      <c r="G33" s="19">
        <v>28132</v>
      </c>
      <c r="H33" s="8"/>
    </row>
    <row r="34" spans="1:8" s="3" customFormat="1" ht="24" customHeight="1" x14ac:dyDescent="0.3">
      <c r="A34" s="11" t="s">
        <v>31</v>
      </c>
      <c r="B34" s="11" t="s">
        <v>61</v>
      </c>
      <c r="C34" s="11" t="s">
        <v>62</v>
      </c>
      <c r="D34" s="19">
        <v>65790</v>
      </c>
      <c r="E34" s="19">
        <v>52084</v>
      </c>
      <c r="F34" s="19">
        <v>0</v>
      </c>
      <c r="G34" s="19">
        <v>52084</v>
      </c>
      <c r="H34" s="8"/>
    </row>
    <row r="35" spans="1:8" s="3" customFormat="1" ht="24" customHeight="1" x14ac:dyDescent="0.3">
      <c r="A35" s="28" t="s">
        <v>31</v>
      </c>
      <c r="B35" s="28"/>
      <c r="C35" s="28"/>
      <c r="D35" s="23">
        <v>440070</v>
      </c>
      <c r="E35" s="23">
        <v>353693</v>
      </c>
      <c r="F35" s="23">
        <v>0</v>
      </c>
      <c r="G35" s="23">
        <v>344348</v>
      </c>
      <c r="H35" s="8"/>
    </row>
    <row r="36" spans="1:8" s="3" customFormat="1" ht="24" customHeight="1" x14ac:dyDescent="0.3">
      <c r="A36" s="27" t="s">
        <v>51</v>
      </c>
      <c r="B36" s="11" t="s">
        <v>11</v>
      </c>
      <c r="C36" s="11" t="s">
        <v>9</v>
      </c>
      <c r="D36" s="19">
        <v>63920</v>
      </c>
      <c r="E36" s="19">
        <v>42908</v>
      </c>
      <c r="F36" s="19">
        <v>0</v>
      </c>
      <c r="G36" s="19">
        <v>42908</v>
      </c>
      <c r="H36" s="8"/>
    </row>
    <row r="37" spans="1:8" s="3" customFormat="1" ht="24" customHeight="1" x14ac:dyDescent="0.3">
      <c r="A37" s="28" t="s">
        <v>51</v>
      </c>
      <c r="B37" s="28"/>
      <c r="C37" s="28"/>
      <c r="D37" s="23">
        <v>63920</v>
      </c>
      <c r="E37" s="23">
        <v>42908</v>
      </c>
      <c r="F37" s="23">
        <v>0</v>
      </c>
      <c r="G37" s="23">
        <v>42908</v>
      </c>
      <c r="H37" s="8"/>
    </row>
    <row r="38" spans="1:8" s="3" customFormat="1" ht="24" customHeight="1" x14ac:dyDescent="0.3">
      <c r="A38" s="11" t="s">
        <v>40</v>
      </c>
      <c r="B38" s="11" t="s">
        <v>41</v>
      </c>
      <c r="C38" s="11" t="s">
        <v>42</v>
      </c>
      <c r="D38" s="19">
        <v>12000</v>
      </c>
      <c r="E38" s="19">
        <v>9600</v>
      </c>
      <c r="F38" s="19">
        <v>0</v>
      </c>
      <c r="G38" s="19">
        <v>9600</v>
      </c>
      <c r="H38" s="8"/>
    </row>
    <row r="39" spans="1:8" s="3" customFormat="1" ht="24" customHeight="1" x14ac:dyDescent="0.3">
      <c r="A39" s="11" t="s">
        <v>40</v>
      </c>
      <c r="B39" s="11" t="s">
        <v>10</v>
      </c>
      <c r="C39" s="11" t="s">
        <v>8</v>
      </c>
      <c r="D39" s="19">
        <v>6710</v>
      </c>
      <c r="E39" s="19">
        <v>5372</v>
      </c>
      <c r="F39" s="19">
        <v>0</v>
      </c>
      <c r="G39" s="19">
        <v>5372</v>
      </c>
      <c r="H39" s="8"/>
    </row>
    <row r="40" spans="1:8" s="3" customFormat="1" ht="24" customHeight="1" x14ac:dyDescent="0.3">
      <c r="A40" s="42" t="s">
        <v>40</v>
      </c>
      <c r="B40" s="43"/>
      <c r="C40" s="44"/>
      <c r="D40" s="23">
        <f>SUM(D38:D39)</f>
        <v>18710</v>
      </c>
      <c r="E40" s="23">
        <f>SUM(E38:E39)</f>
        <v>14972</v>
      </c>
      <c r="F40" s="23">
        <f>SUM(F38:F39)</f>
        <v>0</v>
      </c>
      <c r="G40" s="23">
        <f>SUM(G38:G39)</f>
        <v>14972</v>
      </c>
      <c r="H40" s="8"/>
    </row>
    <row r="41" spans="1:8" ht="30" customHeight="1" x14ac:dyDescent="0.3">
      <c r="A41" s="40" t="s">
        <v>15</v>
      </c>
      <c r="B41" s="40"/>
      <c r="C41" s="40"/>
      <c r="D41" s="12">
        <f>D12+D24+D35+D37+D40</f>
        <v>1669860</v>
      </c>
      <c r="E41" s="12">
        <f>E12+E24+E35+E37+E40</f>
        <v>1223409</v>
      </c>
      <c r="F41" s="12">
        <f>G12+G24+G35+G37+G40</f>
        <v>1214064</v>
      </c>
      <c r="G41" s="13">
        <v>0</v>
      </c>
    </row>
    <row r="42" spans="1:8" x14ac:dyDescent="0.3">
      <c r="A42" s="4"/>
      <c r="B42" s="4"/>
      <c r="C42" s="22"/>
      <c r="D42" s="17"/>
      <c r="E42" s="17"/>
      <c r="F42" s="17"/>
    </row>
    <row r="43" spans="1:8" x14ac:dyDescent="0.3">
      <c r="A43" s="4"/>
      <c r="B43" s="4"/>
      <c r="C43" s="22"/>
      <c r="D43" s="17"/>
      <c r="E43" s="17"/>
      <c r="F43" s="17"/>
    </row>
    <row r="44" spans="1:8" x14ac:dyDescent="0.3">
      <c r="A44" s="4"/>
      <c r="B44" s="4"/>
      <c r="C44" s="22"/>
      <c r="D44" s="17"/>
      <c r="E44" s="17"/>
      <c r="F44" s="17"/>
    </row>
    <row r="46" spans="1:8" x14ac:dyDescent="0.3">
      <c r="A46" s="41" t="s">
        <v>18</v>
      </c>
      <c r="B46" s="41"/>
    </row>
    <row r="47" spans="1:8" ht="18" x14ac:dyDescent="0.35">
      <c r="A47" s="29"/>
      <c r="B47" s="29"/>
      <c r="C47" s="29"/>
      <c r="D47" s="18"/>
      <c r="E47" s="30"/>
      <c r="F47" s="30"/>
    </row>
    <row r="51" spans="1:8" s="10" customFormat="1" ht="15.6" x14ac:dyDescent="0.3">
      <c r="A51" s="31" t="s">
        <v>4</v>
      </c>
      <c r="B51" s="31"/>
      <c r="C51" s="31"/>
      <c r="D51" s="31"/>
      <c r="E51" s="31"/>
      <c r="F51" s="31"/>
      <c r="G51" s="31"/>
      <c r="H51" s="9"/>
    </row>
  </sheetData>
  <sortState ref="A10:G35">
    <sortCondition ref="A10:A35"/>
  </sortState>
  <mergeCells count="14">
    <mergeCell ref="A24:C24"/>
    <mergeCell ref="A47:C47"/>
    <mergeCell ref="E47:F47"/>
    <mergeCell ref="A51:G51"/>
    <mergeCell ref="A2:G3"/>
    <mergeCell ref="A7:B7"/>
    <mergeCell ref="C7:G7"/>
    <mergeCell ref="A8:G8"/>
    <mergeCell ref="A41:C41"/>
    <mergeCell ref="A46:B46"/>
    <mergeCell ref="A40:C40"/>
    <mergeCell ref="A37:C37"/>
    <mergeCell ref="A35:C35"/>
    <mergeCell ref="A12:C12"/>
  </mergeCells>
  <phoneticPr fontId="9" type="noConversion"/>
  <pageMargins left="0.70866141732283472" right="0.70866141732283472" top="1.1417322834645669" bottom="0.74803149606299213" header="0.31496062992125984" footer="0.31496062992125984"/>
  <pageSetup paperSize="9" scale="82" fitToHeight="0" orientation="landscape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5"/>
  <sheetViews>
    <sheetView topLeftCell="A12" zoomScaleNormal="100" workbookViewId="0">
      <selection activeCell="A8" sqref="A8:G8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20" bestFit="1" customWidth="1"/>
    <col min="4" max="4" width="22.44140625" style="14" customWidth="1"/>
    <col min="5" max="5" width="21.5546875" style="14" customWidth="1"/>
    <col min="6" max="6" width="17.5546875" style="14" bestFit="1" customWidth="1"/>
    <col min="7" max="7" width="16.77734375" style="15" customWidth="1"/>
    <col min="8" max="8" width="11.5546875" style="6"/>
  </cols>
  <sheetData>
    <row r="2" spans="1:8" ht="14.4" customHeight="1" x14ac:dyDescent="0.3">
      <c r="A2" s="32" t="s">
        <v>1</v>
      </c>
      <c r="B2" s="32"/>
      <c r="C2" s="32"/>
      <c r="D2" s="32"/>
      <c r="E2" s="32"/>
      <c r="F2" s="32"/>
      <c r="G2" s="32"/>
    </row>
    <row r="3" spans="1:8" ht="14.4" customHeight="1" x14ac:dyDescent="0.3">
      <c r="A3" s="32"/>
      <c r="B3" s="32"/>
      <c r="C3" s="32"/>
      <c r="D3" s="32"/>
      <c r="E3" s="32"/>
      <c r="F3" s="32"/>
      <c r="G3" s="32"/>
    </row>
    <row r="6" spans="1:8" ht="15" thickBot="1" x14ac:dyDescent="0.35"/>
    <row r="7" spans="1:8" s="2" customFormat="1" ht="24" customHeight="1" x14ac:dyDescent="0.3">
      <c r="A7" s="33" t="s">
        <v>14</v>
      </c>
      <c r="B7" s="34"/>
      <c r="C7" s="35" t="s">
        <v>15</v>
      </c>
      <c r="D7" s="35"/>
      <c r="E7" s="35"/>
      <c r="F7" s="35"/>
      <c r="G7" s="36"/>
      <c r="H7" s="7"/>
    </row>
    <row r="8" spans="1:8" ht="24" customHeight="1" x14ac:dyDescent="0.3">
      <c r="A8" s="37" t="s">
        <v>63</v>
      </c>
      <c r="B8" s="38"/>
      <c r="C8" s="38"/>
      <c r="D8" s="38"/>
      <c r="E8" s="38"/>
      <c r="F8" s="38"/>
      <c r="G8" s="39"/>
    </row>
    <row r="9" spans="1:8" ht="25.8" customHeight="1" x14ac:dyDescent="0.3">
      <c r="A9" s="24" t="s">
        <v>16</v>
      </c>
      <c r="B9" s="24" t="s">
        <v>2</v>
      </c>
      <c r="C9" s="21" t="s">
        <v>3</v>
      </c>
      <c r="D9" s="16" t="s">
        <v>0</v>
      </c>
      <c r="E9" s="16" t="s">
        <v>7</v>
      </c>
      <c r="F9" s="16" t="s">
        <v>5</v>
      </c>
      <c r="G9" s="16" t="s">
        <v>6</v>
      </c>
      <c r="H9" s="5"/>
    </row>
    <row r="10" spans="1:8" s="3" customFormat="1" ht="24" customHeight="1" x14ac:dyDescent="0.3">
      <c r="A10" s="11" t="s">
        <v>17</v>
      </c>
      <c r="B10" s="11" t="s">
        <v>23</v>
      </c>
      <c r="C10" s="11" t="s">
        <v>24</v>
      </c>
      <c r="D10" s="19">
        <v>25150</v>
      </c>
      <c r="E10" s="19">
        <v>20120</v>
      </c>
      <c r="F10" s="19">
        <v>0</v>
      </c>
      <c r="G10" s="19">
        <v>20120</v>
      </c>
      <c r="H10" s="8"/>
    </row>
    <row r="11" spans="1:8" s="3" customFormat="1" ht="24" customHeight="1" x14ac:dyDescent="0.3">
      <c r="A11" s="11" t="s">
        <v>17</v>
      </c>
      <c r="B11" s="11" t="s">
        <v>25</v>
      </c>
      <c r="C11" s="11" t="s">
        <v>26</v>
      </c>
      <c r="D11" s="19">
        <v>14000</v>
      </c>
      <c r="E11" s="19">
        <v>11200</v>
      </c>
      <c r="F11" s="19">
        <v>0</v>
      </c>
      <c r="G11" s="19">
        <v>11200</v>
      </c>
      <c r="H11" s="8"/>
    </row>
    <row r="12" spans="1:8" s="3" customFormat="1" ht="24" customHeight="1" x14ac:dyDescent="0.3">
      <c r="A12" s="11" t="s">
        <v>17</v>
      </c>
      <c r="B12" s="11" t="s">
        <v>34</v>
      </c>
      <c r="C12" s="11" t="s">
        <v>35</v>
      </c>
      <c r="D12" s="19">
        <v>14000</v>
      </c>
      <c r="E12" s="19">
        <v>11200</v>
      </c>
      <c r="F12" s="19">
        <v>0</v>
      </c>
      <c r="G12" s="19">
        <v>11200</v>
      </c>
      <c r="H12" s="8"/>
    </row>
    <row r="13" spans="1:8" s="3" customFormat="1" ht="24" customHeight="1" x14ac:dyDescent="0.3">
      <c r="A13" s="11" t="s">
        <v>17</v>
      </c>
      <c r="B13" s="11" t="s">
        <v>27</v>
      </c>
      <c r="C13" s="11" t="s">
        <v>28</v>
      </c>
      <c r="D13" s="19">
        <v>609290</v>
      </c>
      <c r="E13" s="19">
        <v>487432</v>
      </c>
      <c r="F13" s="19">
        <v>0</v>
      </c>
      <c r="G13" s="19">
        <v>487432</v>
      </c>
      <c r="H13" s="8"/>
    </row>
    <row r="14" spans="1:8" s="3" customFormat="1" ht="24" customHeight="1" x14ac:dyDescent="0.3">
      <c r="A14" s="11" t="s">
        <v>17</v>
      </c>
      <c r="B14" s="11" t="s">
        <v>12</v>
      </c>
      <c r="C14" s="11" t="s">
        <v>13</v>
      </c>
      <c r="D14" s="19">
        <v>29000</v>
      </c>
      <c r="E14" s="19">
        <v>23200</v>
      </c>
      <c r="F14" s="19">
        <v>0</v>
      </c>
      <c r="G14" s="19">
        <v>23200</v>
      </c>
      <c r="H14" s="8"/>
    </row>
    <row r="15" spans="1:8" s="3" customFormat="1" ht="24" customHeight="1" x14ac:dyDescent="0.3">
      <c r="A15" s="11" t="s">
        <v>17</v>
      </c>
      <c r="B15" s="11" t="s">
        <v>43</v>
      </c>
      <c r="C15" s="11" t="s">
        <v>44</v>
      </c>
      <c r="D15" s="19">
        <v>209985</v>
      </c>
      <c r="E15" s="19">
        <v>27400</v>
      </c>
      <c r="F15" s="19">
        <v>0</v>
      </c>
      <c r="G15" s="19">
        <v>27400</v>
      </c>
      <c r="H15" s="8"/>
    </row>
    <row r="16" spans="1:8" s="3" customFormat="1" ht="24" customHeight="1" x14ac:dyDescent="0.3">
      <c r="A16" s="11" t="s">
        <v>17</v>
      </c>
      <c r="B16" s="11" t="s">
        <v>45</v>
      </c>
      <c r="C16" s="11" t="s">
        <v>46</v>
      </c>
      <c r="D16" s="19">
        <v>8320</v>
      </c>
      <c r="E16" s="19">
        <v>13216</v>
      </c>
      <c r="F16" s="19">
        <v>0</v>
      </c>
      <c r="G16" s="19">
        <v>13216</v>
      </c>
      <c r="H16" s="8"/>
    </row>
    <row r="17" spans="1:8" s="3" customFormat="1" ht="24" customHeight="1" x14ac:dyDescent="0.3">
      <c r="A17" s="11" t="s">
        <v>17</v>
      </c>
      <c r="B17" s="11" t="s">
        <v>29</v>
      </c>
      <c r="C17" s="11" t="s">
        <v>30</v>
      </c>
      <c r="D17" s="19">
        <v>19290</v>
      </c>
      <c r="E17" s="19">
        <v>15480</v>
      </c>
      <c r="F17" s="19">
        <v>0</v>
      </c>
      <c r="G17" s="19">
        <v>15480</v>
      </c>
      <c r="H17" s="8"/>
    </row>
    <row r="18" spans="1:8" s="3" customFormat="1" ht="24" customHeight="1" x14ac:dyDescent="0.3">
      <c r="A18" s="11" t="s">
        <v>17</v>
      </c>
      <c r="B18" s="11" t="s">
        <v>47</v>
      </c>
      <c r="C18" s="11" t="s">
        <v>48</v>
      </c>
      <c r="D18" s="19">
        <v>11110</v>
      </c>
      <c r="E18" s="19">
        <v>8916</v>
      </c>
      <c r="F18" s="19">
        <v>0</v>
      </c>
      <c r="G18" s="19">
        <v>8916</v>
      </c>
      <c r="H18" s="8"/>
    </row>
    <row r="19" spans="1:8" s="3" customFormat="1" ht="24" customHeight="1" x14ac:dyDescent="0.3">
      <c r="A19" s="11" t="s">
        <v>17</v>
      </c>
      <c r="B19" s="11" t="s">
        <v>49</v>
      </c>
      <c r="C19" s="11" t="s">
        <v>50</v>
      </c>
      <c r="D19" s="19">
        <v>13325</v>
      </c>
      <c r="E19" s="19">
        <v>10692</v>
      </c>
      <c r="F19" s="19">
        <v>0</v>
      </c>
      <c r="G19" s="19">
        <v>10692</v>
      </c>
      <c r="H19" s="8"/>
    </row>
    <row r="20" spans="1:8" s="3" customFormat="1" ht="24" customHeight="1" x14ac:dyDescent="0.3">
      <c r="A20" s="11" t="s">
        <v>17</v>
      </c>
      <c r="B20" s="11" t="s">
        <v>11</v>
      </c>
      <c r="C20" s="11" t="s">
        <v>9</v>
      </c>
      <c r="D20" s="19">
        <v>30000</v>
      </c>
      <c r="E20" s="19">
        <v>19220</v>
      </c>
      <c r="F20" s="19">
        <v>0</v>
      </c>
      <c r="G20" s="19">
        <v>19220</v>
      </c>
      <c r="H20" s="8"/>
    </row>
    <row r="21" spans="1:8" s="3" customFormat="1" ht="24" customHeight="1" x14ac:dyDescent="0.3">
      <c r="A21" s="28" t="s">
        <v>17</v>
      </c>
      <c r="B21" s="28"/>
      <c r="C21" s="28"/>
      <c r="D21" s="23">
        <v>983470</v>
      </c>
      <c r="E21" s="23">
        <v>648076</v>
      </c>
      <c r="F21" s="23">
        <v>0</v>
      </c>
      <c r="G21" s="23">
        <v>648076</v>
      </c>
      <c r="H21" s="8"/>
    </row>
    <row r="22" spans="1:8" s="3" customFormat="1" ht="24" customHeight="1" x14ac:dyDescent="0.3">
      <c r="A22" s="11" t="s">
        <v>40</v>
      </c>
      <c r="B22" s="11" t="s">
        <v>41</v>
      </c>
      <c r="C22" s="11" t="s">
        <v>42</v>
      </c>
      <c r="D22" s="19">
        <v>12000</v>
      </c>
      <c r="E22" s="19">
        <v>9600</v>
      </c>
      <c r="F22" s="19">
        <v>0</v>
      </c>
      <c r="G22" s="19">
        <v>9600</v>
      </c>
      <c r="H22" s="8"/>
    </row>
    <row r="23" spans="1:8" s="3" customFormat="1" ht="24" customHeight="1" x14ac:dyDescent="0.3">
      <c r="A23" s="11" t="s">
        <v>40</v>
      </c>
      <c r="B23" s="11" t="s">
        <v>10</v>
      </c>
      <c r="C23" s="11" t="s">
        <v>8</v>
      </c>
      <c r="D23" s="19">
        <v>6710</v>
      </c>
      <c r="E23" s="19">
        <v>5372</v>
      </c>
      <c r="F23" s="19">
        <v>0</v>
      </c>
      <c r="G23" s="19">
        <v>5372</v>
      </c>
      <c r="H23" s="8"/>
    </row>
    <row r="24" spans="1:8" s="3" customFormat="1" ht="24" customHeight="1" x14ac:dyDescent="0.3">
      <c r="A24" s="28" t="s">
        <v>40</v>
      </c>
      <c r="B24" s="28"/>
      <c r="C24" s="28"/>
      <c r="D24" s="23">
        <f>SUM(D22:D23)</f>
        <v>18710</v>
      </c>
      <c r="E24" s="23">
        <f>SUM(E22:E23)</f>
        <v>14972</v>
      </c>
      <c r="F24" s="23">
        <f>SUM(F22:F23)</f>
        <v>0</v>
      </c>
      <c r="G24" s="23">
        <f>SUM(G22:G23)</f>
        <v>14972</v>
      </c>
      <c r="H24" s="8"/>
    </row>
    <row r="25" spans="1:8" ht="30" customHeight="1" x14ac:dyDescent="0.3">
      <c r="A25" s="40" t="s">
        <v>15</v>
      </c>
      <c r="B25" s="40"/>
      <c r="C25" s="40"/>
      <c r="D25" s="12">
        <f>D21+D24</f>
        <v>1002180</v>
      </c>
      <c r="E25" s="12">
        <f>E21+E24</f>
        <v>663048</v>
      </c>
      <c r="F25" s="12">
        <f>G21+G24</f>
        <v>663048</v>
      </c>
      <c r="G25" s="13">
        <v>0</v>
      </c>
    </row>
    <row r="26" spans="1:8" x14ac:dyDescent="0.3">
      <c r="A26" s="4"/>
      <c r="B26" s="4"/>
      <c r="C26" s="22"/>
      <c r="D26" s="17"/>
      <c r="E26" s="17"/>
      <c r="F26" s="17"/>
    </row>
    <row r="27" spans="1:8" x14ac:dyDescent="0.3">
      <c r="A27" s="4"/>
      <c r="B27" s="4"/>
      <c r="C27" s="22"/>
      <c r="D27" s="17"/>
      <c r="E27" s="17"/>
      <c r="F27" s="17"/>
    </row>
    <row r="28" spans="1:8" x14ac:dyDescent="0.3">
      <c r="A28" s="4"/>
      <c r="B28" s="4"/>
      <c r="C28" s="22"/>
      <c r="D28" s="17"/>
      <c r="E28" s="17"/>
      <c r="F28" s="17"/>
    </row>
    <row r="30" spans="1:8" x14ac:dyDescent="0.3">
      <c r="A30" s="41" t="s">
        <v>18</v>
      </c>
      <c r="B30" s="41"/>
    </row>
    <row r="31" spans="1:8" ht="18" x14ac:dyDescent="0.35">
      <c r="A31" s="29"/>
      <c r="B31" s="29"/>
      <c r="C31" s="29"/>
      <c r="D31" s="18"/>
      <c r="E31" s="30"/>
      <c r="F31" s="30"/>
    </row>
    <row r="35" spans="1:8" s="10" customFormat="1" ht="15.6" x14ac:dyDescent="0.3">
      <c r="A35" s="31" t="s">
        <v>4</v>
      </c>
      <c r="B35" s="31"/>
      <c r="C35" s="31"/>
      <c r="D35" s="31"/>
      <c r="E35" s="31"/>
      <c r="F35" s="31"/>
      <c r="G35" s="31"/>
      <c r="H35" s="9"/>
    </row>
  </sheetData>
  <mergeCells count="11">
    <mergeCell ref="E31:F31"/>
    <mergeCell ref="A35:G35"/>
    <mergeCell ref="A24:C24"/>
    <mergeCell ref="A25:C25"/>
    <mergeCell ref="A30:B30"/>
    <mergeCell ref="A31:C31"/>
    <mergeCell ref="A2:G3"/>
    <mergeCell ref="A7:B7"/>
    <mergeCell ref="C7:G7"/>
    <mergeCell ref="A8:G8"/>
    <mergeCell ref="A21:C21"/>
  </mergeCells>
  <pageMargins left="0.70866141732283472" right="0.70866141732283472" top="1.1417322834645669" bottom="0.74803149606299213" header="0.31496062992125984" footer="0.31496062992125984"/>
  <pageSetup paperSize="9" scale="82" fitToHeight="0" orientation="landscape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6"/>
  <sheetViews>
    <sheetView tabSelected="1" topLeftCell="A13" zoomScaleNormal="100" workbookViewId="0">
      <selection activeCell="F27" sqref="F27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20" bestFit="1" customWidth="1"/>
    <col min="4" max="4" width="22.44140625" style="14" customWidth="1"/>
    <col min="5" max="5" width="21.5546875" style="14" customWidth="1"/>
    <col min="6" max="6" width="18.44140625" style="14" bestFit="1" customWidth="1"/>
    <col min="7" max="7" width="16.77734375" style="15" customWidth="1"/>
    <col min="8" max="8" width="11.5546875" style="6"/>
  </cols>
  <sheetData>
    <row r="2" spans="1:8" ht="14.4" customHeight="1" x14ac:dyDescent="0.3">
      <c r="A2" s="32" t="s">
        <v>1</v>
      </c>
      <c r="B2" s="32"/>
      <c r="C2" s="32"/>
      <c r="D2" s="32"/>
      <c r="E2" s="32"/>
      <c r="F2" s="32"/>
      <c r="G2" s="32"/>
    </row>
    <row r="3" spans="1:8" ht="14.4" customHeight="1" x14ac:dyDescent="0.3">
      <c r="A3" s="32"/>
      <c r="B3" s="32"/>
      <c r="C3" s="32"/>
      <c r="D3" s="32"/>
      <c r="E3" s="32"/>
      <c r="F3" s="32"/>
      <c r="G3" s="32"/>
    </row>
    <row r="6" spans="1:8" ht="15" thickBot="1" x14ac:dyDescent="0.35"/>
    <row r="7" spans="1:8" s="2" customFormat="1" ht="24" customHeight="1" x14ac:dyDescent="0.3">
      <c r="A7" s="33" t="s">
        <v>14</v>
      </c>
      <c r="B7" s="34"/>
      <c r="C7" s="35" t="s">
        <v>15</v>
      </c>
      <c r="D7" s="35"/>
      <c r="E7" s="35"/>
      <c r="F7" s="35"/>
      <c r="G7" s="36"/>
      <c r="H7" s="7"/>
    </row>
    <row r="8" spans="1:8" ht="24" customHeight="1" x14ac:dyDescent="0.3">
      <c r="A8" s="37" t="s">
        <v>63</v>
      </c>
      <c r="B8" s="38"/>
      <c r="C8" s="38"/>
      <c r="D8" s="38"/>
      <c r="E8" s="38"/>
      <c r="F8" s="38"/>
      <c r="G8" s="39"/>
    </row>
    <row r="9" spans="1:8" ht="25.8" customHeight="1" x14ac:dyDescent="0.3">
      <c r="A9" s="26" t="s">
        <v>16</v>
      </c>
      <c r="B9" s="26" t="s">
        <v>2</v>
      </c>
      <c r="C9" s="21" t="s">
        <v>3</v>
      </c>
      <c r="D9" s="16" t="s">
        <v>0</v>
      </c>
      <c r="E9" s="16" t="s">
        <v>7</v>
      </c>
      <c r="F9" s="16" t="s">
        <v>5</v>
      </c>
      <c r="G9" s="16" t="s">
        <v>6</v>
      </c>
      <c r="H9" s="5"/>
    </row>
    <row r="10" spans="1:8" s="3" customFormat="1" ht="24" customHeight="1" x14ac:dyDescent="0.3">
      <c r="A10" s="11" t="s">
        <v>56</v>
      </c>
      <c r="B10" s="11" t="s">
        <v>54</v>
      </c>
      <c r="C10" s="11" t="s">
        <v>55</v>
      </c>
      <c r="D10" s="19">
        <v>144000</v>
      </c>
      <c r="E10" s="19">
        <v>144000</v>
      </c>
      <c r="F10" s="19">
        <v>0</v>
      </c>
      <c r="G10" s="19">
        <v>144000</v>
      </c>
      <c r="H10" s="8"/>
    </row>
    <row r="11" spans="1:8" s="3" customFormat="1" ht="24" customHeight="1" x14ac:dyDescent="0.3">
      <c r="A11" s="11" t="s">
        <v>56</v>
      </c>
      <c r="B11" s="11" t="s">
        <v>36</v>
      </c>
      <c r="C11" s="11" t="s">
        <v>37</v>
      </c>
      <c r="D11" s="19">
        <v>19690</v>
      </c>
      <c r="E11" s="19">
        <v>19760</v>
      </c>
      <c r="F11" s="19">
        <v>0</v>
      </c>
      <c r="G11" s="19">
        <v>19760</v>
      </c>
      <c r="H11" s="8"/>
    </row>
    <row r="12" spans="1:8" s="3" customFormat="1" ht="24" customHeight="1" x14ac:dyDescent="0.3">
      <c r="A12" s="28" t="s">
        <v>56</v>
      </c>
      <c r="B12" s="28"/>
      <c r="C12" s="28"/>
      <c r="D12" s="23">
        <v>163690</v>
      </c>
      <c r="E12" s="23">
        <v>163760</v>
      </c>
      <c r="F12" s="23">
        <v>0</v>
      </c>
      <c r="G12" s="23">
        <v>163760</v>
      </c>
      <c r="H12" s="8"/>
    </row>
    <row r="13" spans="1:8" s="3" customFormat="1" ht="24" customHeight="1" x14ac:dyDescent="0.3">
      <c r="A13" s="11" t="s">
        <v>31</v>
      </c>
      <c r="B13" s="11" t="s">
        <v>52</v>
      </c>
      <c r="C13" s="11" t="s">
        <v>53</v>
      </c>
      <c r="D13" s="19">
        <v>51000</v>
      </c>
      <c r="E13" s="19">
        <v>40800</v>
      </c>
      <c r="F13" s="19">
        <v>0</v>
      </c>
      <c r="G13" s="19">
        <v>40800</v>
      </c>
      <c r="H13" s="8"/>
    </row>
    <row r="14" spans="1:8" s="3" customFormat="1" ht="24" customHeight="1" x14ac:dyDescent="0.3">
      <c r="A14" s="11" t="s">
        <v>31</v>
      </c>
      <c r="B14" s="11" t="s">
        <v>54</v>
      </c>
      <c r="C14" s="11" t="s">
        <v>55</v>
      </c>
      <c r="D14" s="19">
        <v>100000</v>
      </c>
      <c r="E14" s="19">
        <v>80000</v>
      </c>
      <c r="F14" s="19">
        <v>0</v>
      </c>
      <c r="G14" s="19">
        <v>80000</v>
      </c>
      <c r="H14" s="8"/>
    </row>
    <row r="15" spans="1:8" s="3" customFormat="1" ht="24" customHeight="1" x14ac:dyDescent="0.3">
      <c r="A15" s="11" t="s">
        <v>31</v>
      </c>
      <c r="B15" s="11" t="s">
        <v>21</v>
      </c>
      <c r="C15" s="11" t="s">
        <v>22</v>
      </c>
      <c r="D15" s="19">
        <v>15000</v>
      </c>
      <c r="E15" s="19">
        <v>12000</v>
      </c>
      <c r="F15" s="19">
        <v>0</v>
      </c>
      <c r="G15" s="19">
        <v>12000</v>
      </c>
      <c r="H15" s="8"/>
    </row>
    <row r="16" spans="1:8" s="3" customFormat="1" ht="24" customHeight="1" x14ac:dyDescent="0.3">
      <c r="A16" s="11" t="s">
        <v>31</v>
      </c>
      <c r="B16" s="11" t="s">
        <v>57</v>
      </c>
      <c r="C16" s="11" t="s">
        <v>58</v>
      </c>
      <c r="D16" s="19">
        <v>35985</v>
      </c>
      <c r="E16" s="19">
        <v>28788</v>
      </c>
      <c r="F16" s="19">
        <v>0</v>
      </c>
      <c r="G16" s="19">
        <v>28788</v>
      </c>
      <c r="H16" s="8"/>
    </row>
    <row r="17" spans="1:8" s="3" customFormat="1" ht="24" customHeight="1" x14ac:dyDescent="0.3">
      <c r="A17" s="11" t="s">
        <v>31</v>
      </c>
      <c r="B17" s="11" t="s">
        <v>19</v>
      </c>
      <c r="C17" s="11" t="s">
        <v>20</v>
      </c>
      <c r="D17" s="19">
        <v>46370</v>
      </c>
      <c r="E17" s="19">
        <v>38965</v>
      </c>
      <c r="F17" s="19">
        <v>0</v>
      </c>
      <c r="G17" s="19">
        <v>29620</v>
      </c>
      <c r="H17" s="8"/>
    </row>
    <row r="18" spans="1:8" s="3" customFormat="1" ht="24" customHeight="1" x14ac:dyDescent="0.3">
      <c r="A18" s="11" t="s">
        <v>31</v>
      </c>
      <c r="B18" s="11" t="s">
        <v>32</v>
      </c>
      <c r="C18" s="11" t="s">
        <v>33</v>
      </c>
      <c r="D18" s="19">
        <v>34025</v>
      </c>
      <c r="E18" s="19">
        <v>27220</v>
      </c>
      <c r="F18" s="19">
        <v>0</v>
      </c>
      <c r="G18" s="19">
        <v>27220</v>
      </c>
      <c r="H18" s="8"/>
    </row>
    <row r="19" spans="1:8" s="3" customFormat="1" ht="24" customHeight="1" x14ac:dyDescent="0.3">
      <c r="A19" s="11" t="s">
        <v>31</v>
      </c>
      <c r="B19" s="11" t="s">
        <v>59</v>
      </c>
      <c r="C19" s="11" t="s">
        <v>60</v>
      </c>
      <c r="D19" s="19">
        <v>40075</v>
      </c>
      <c r="E19" s="19">
        <v>32264</v>
      </c>
      <c r="F19" s="19">
        <v>0</v>
      </c>
      <c r="G19" s="19">
        <v>32264</v>
      </c>
      <c r="H19" s="8"/>
    </row>
    <row r="20" spans="1:8" s="3" customFormat="1" ht="24" customHeight="1" x14ac:dyDescent="0.3">
      <c r="A20" s="11" t="s">
        <v>31</v>
      </c>
      <c r="B20" s="11" t="s">
        <v>38</v>
      </c>
      <c r="C20" s="11" t="s">
        <v>39</v>
      </c>
      <c r="D20" s="19">
        <v>16800</v>
      </c>
      <c r="E20" s="19">
        <v>13440</v>
      </c>
      <c r="F20" s="19">
        <v>0</v>
      </c>
      <c r="G20" s="19">
        <v>13440</v>
      </c>
      <c r="H20" s="8"/>
    </row>
    <row r="21" spans="1:8" s="3" customFormat="1" ht="24" customHeight="1" x14ac:dyDescent="0.3">
      <c r="A21" s="11" t="s">
        <v>31</v>
      </c>
      <c r="B21" s="11" t="s">
        <v>29</v>
      </c>
      <c r="C21" s="11" t="s">
        <v>30</v>
      </c>
      <c r="D21" s="19">
        <v>35025</v>
      </c>
      <c r="E21" s="19">
        <v>28132</v>
      </c>
      <c r="F21" s="19">
        <v>0</v>
      </c>
      <c r="G21" s="19">
        <v>28132</v>
      </c>
      <c r="H21" s="8"/>
    </row>
    <row r="22" spans="1:8" s="3" customFormat="1" ht="24" customHeight="1" x14ac:dyDescent="0.3">
      <c r="A22" s="11" t="s">
        <v>31</v>
      </c>
      <c r="B22" s="11" t="s">
        <v>61</v>
      </c>
      <c r="C22" s="11" t="s">
        <v>62</v>
      </c>
      <c r="D22" s="19">
        <v>65790</v>
      </c>
      <c r="E22" s="19">
        <v>52084</v>
      </c>
      <c r="F22" s="19">
        <v>0</v>
      </c>
      <c r="G22" s="19">
        <v>52084</v>
      </c>
      <c r="H22" s="8"/>
    </row>
    <row r="23" spans="1:8" s="3" customFormat="1" ht="24" customHeight="1" x14ac:dyDescent="0.3">
      <c r="A23" s="28" t="s">
        <v>31</v>
      </c>
      <c r="B23" s="28"/>
      <c r="C23" s="28"/>
      <c r="D23" s="23">
        <v>440070</v>
      </c>
      <c r="E23" s="23">
        <v>353693</v>
      </c>
      <c r="F23" s="23">
        <v>0</v>
      </c>
      <c r="G23" s="23">
        <v>344348</v>
      </c>
      <c r="H23" s="8"/>
    </row>
    <row r="24" spans="1:8" s="3" customFormat="1" ht="24" customHeight="1" x14ac:dyDescent="0.3">
      <c r="A24" s="27" t="s">
        <v>51</v>
      </c>
      <c r="B24" s="11" t="s">
        <v>11</v>
      </c>
      <c r="C24" s="11" t="s">
        <v>9</v>
      </c>
      <c r="D24" s="19">
        <v>63920</v>
      </c>
      <c r="E24" s="19">
        <v>42908</v>
      </c>
      <c r="F24" s="19">
        <v>0</v>
      </c>
      <c r="G24" s="19">
        <v>42908</v>
      </c>
      <c r="H24" s="8"/>
    </row>
    <row r="25" spans="1:8" s="3" customFormat="1" ht="24" customHeight="1" x14ac:dyDescent="0.3">
      <c r="A25" s="28" t="s">
        <v>51</v>
      </c>
      <c r="B25" s="28"/>
      <c r="C25" s="28"/>
      <c r="D25" s="23">
        <v>63920</v>
      </c>
      <c r="E25" s="23">
        <v>42908</v>
      </c>
      <c r="F25" s="23">
        <v>0</v>
      </c>
      <c r="G25" s="23">
        <v>42908</v>
      </c>
      <c r="H25" s="8"/>
    </row>
    <row r="26" spans="1:8" ht="30" customHeight="1" x14ac:dyDescent="0.3">
      <c r="A26" s="40" t="s">
        <v>15</v>
      </c>
      <c r="B26" s="40"/>
      <c r="C26" s="40"/>
      <c r="D26" s="12">
        <f>D12+D23+D25</f>
        <v>667680</v>
      </c>
      <c r="E26" s="12">
        <f>E12+E23+E25</f>
        <v>560361</v>
      </c>
      <c r="F26" s="12">
        <f>G12+G23+G25</f>
        <v>551016</v>
      </c>
      <c r="G26" s="13">
        <v>0</v>
      </c>
    </row>
    <row r="27" spans="1:8" x14ac:dyDescent="0.3">
      <c r="A27" s="4"/>
      <c r="B27" s="4"/>
      <c r="C27" s="22"/>
      <c r="D27" s="17"/>
      <c r="E27" s="17"/>
      <c r="F27" s="17"/>
    </row>
    <row r="28" spans="1:8" x14ac:dyDescent="0.3">
      <c r="A28" s="4"/>
      <c r="B28" s="4"/>
      <c r="C28" s="22"/>
      <c r="D28" s="17"/>
      <c r="E28" s="17"/>
      <c r="F28" s="17"/>
    </row>
    <row r="29" spans="1:8" x14ac:dyDescent="0.3">
      <c r="A29" s="4"/>
      <c r="B29" s="4"/>
      <c r="C29" s="22"/>
      <c r="D29" s="17"/>
      <c r="E29" s="17"/>
      <c r="F29" s="17"/>
    </row>
    <row r="31" spans="1:8" x14ac:dyDescent="0.3">
      <c r="A31" s="41" t="s">
        <v>18</v>
      </c>
      <c r="B31" s="41"/>
    </row>
    <row r="32" spans="1:8" ht="18" x14ac:dyDescent="0.35">
      <c r="A32" s="29"/>
      <c r="B32" s="29"/>
      <c r="C32" s="29"/>
      <c r="D32" s="18"/>
      <c r="E32" s="30"/>
      <c r="F32" s="30"/>
    </row>
    <row r="36" spans="1:8" s="10" customFormat="1" ht="15.6" x14ac:dyDescent="0.3">
      <c r="A36" s="31" t="s">
        <v>4</v>
      </c>
      <c r="B36" s="31"/>
      <c r="C36" s="31"/>
      <c r="D36" s="31"/>
      <c r="E36" s="31"/>
      <c r="F36" s="31"/>
      <c r="G36" s="31"/>
      <c r="H36" s="9"/>
    </row>
  </sheetData>
  <mergeCells count="12">
    <mergeCell ref="E32:F32"/>
    <mergeCell ref="A36:G36"/>
    <mergeCell ref="A23:C23"/>
    <mergeCell ref="A25:C25"/>
    <mergeCell ref="A26:C26"/>
    <mergeCell ref="A31:B31"/>
    <mergeCell ref="A32:C32"/>
    <mergeCell ref="A2:G3"/>
    <mergeCell ref="A7:B7"/>
    <mergeCell ref="C7:G7"/>
    <mergeCell ref="A8:G8"/>
    <mergeCell ref="A12:C12"/>
  </mergeCells>
  <pageMargins left="0.70866141732283472" right="0.70866141732283472" top="1.1417322834645669" bottom="0.74803149606299213" header="0.31496062992125984" footer="0.31496062992125984"/>
  <pageSetup paperSize="9" scale="82" fitToHeight="0" orientation="landscape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CE8B41-2703-43A3-A0E7-97026A941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76D1C6-AF9F-4BBC-A78F-FFDD1A6718E4}">
  <ds:schemaRefs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380c0dd5-e81b-4c73-bf79-76d95df6463f"/>
    <ds:schemaRef ds:uri="http://purl.org/dc/elements/1.1/"/>
    <ds:schemaRef ds:uri="http://schemas.microsoft.com/office/infopath/2007/PartnerControls"/>
    <ds:schemaRef ds:uri="3c52d486-434b-42e7-a76d-9dcae1547f3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A596A65-66F6-4CF3-AF63-EC0EDA8697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VS</vt:lpstr>
      <vt:lpstr>ARTUS</vt:lpstr>
      <vt:lpstr>EXPERTIS</vt:lpstr>
      <vt:lpstr>ARTUS!Impression_des_titres</vt:lpstr>
      <vt:lpstr>EXPERTIS!Impression_des_titres</vt:lpstr>
      <vt:lpstr>VS!Impression_des_titres</vt:lpstr>
      <vt:lpstr>ARTUS!Zone_d_impression</vt:lpstr>
      <vt:lpstr>EXPERTIS!Zone_d_impression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2022-05-25T16:27:48Z</cp:lastPrinted>
  <dcterms:created xsi:type="dcterms:W3CDTF">2021-09-28T13:08:41Z</dcterms:created>
  <dcterms:modified xsi:type="dcterms:W3CDTF">2022-07-12T12:20:57Z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